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<sst xmlns="http://schemas.openxmlformats.org/spreadsheetml/2006/main" count="143" uniqueCount="72">
  <si>
    <t>01-00</t>
  </si>
  <si>
    <t>Запл. и въз.на персонала</t>
  </si>
  <si>
    <t>Запл.по тр.доогвор</t>
  </si>
  <si>
    <t>02-00</t>
  </si>
  <si>
    <t>Други въз. на персонала</t>
  </si>
  <si>
    <t>ГД</t>
  </si>
  <si>
    <t>СБКО</t>
  </si>
  <si>
    <t>Др плащ. с характер на възн.</t>
  </si>
  <si>
    <t>Др.плащания и възнагр.</t>
  </si>
  <si>
    <t>05-00</t>
  </si>
  <si>
    <t>Зад.вноски от работод.</t>
  </si>
  <si>
    <t>ДОО</t>
  </si>
  <si>
    <t>УПФ</t>
  </si>
  <si>
    <t>ЗО</t>
  </si>
  <si>
    <t>ДЗПО</t>
  </si>
  <si>
    <t>10-00</t>
  </si>
  <si>
    <t>Издръжка</t>
  </si>
  <si>
    <t>Храна</t>
  </si>
  <si>
    <t>Държ.дейности</t>
  </si>
  <si>
    <t>Местни дейности</t>
  </si>
  <si>
    <t>Медикаменти</t>
  </si>
  <si>
    <t>Облекло</t>
  </si>
  <si>
    <t>Учебници и уч.помагала</t>
  </si>
  <si>
    <t>Материали</t>
  </si>
  <si>
    <t>Вода,горива и ел.енергия</t>
  </si>
  <si>
    <t>Външни услуги</t>
  </si>
  <si>
    <t>Текущ ремонт</t>
  </si>
  <si>
    <t xml:space="preserve">Командировки </t>
  </si>
  <si>
    <t>Застраховки</t>
  </si>
  <si>
    <t>Други разходи за СБКО</t>
  </si>
  <si>
    <t>52-00</t>
  </si>
  <si>
    <t>Придобиване на ДМА</t>
  </si>
  <si>
    <t>52-01</t>
  </si>
  <si>
    <t>Придобиване на компютри</t>
  </si>
  <si>
    <t>52-05</t>
  </si>
  <si>
    <t>Придобиване на стопански инвентар</t>
  </si>
  <si>
    <t>Общо:</t>
  </si>
  <si>
    <t xml:space="preserve"> </t>
  </si>
  <si>
    <t>01-01</t>
  </si>
  <si>
    <t>02-02</t>
  </si>
  <si>
    <t>02-05</t>
  </si>
  <si>
    <t>02-08</t>
  </si>
  <si>
    <t>02-09</t>
  </si>
  <si>
    <t>05-51</t>
  </si>
  <si>
    <t>05-52</t>
  </si>
  <si>
    <t>05-60</t>
  </si>
  <si>
    <t>05-80</t>
  </si>
  <si>
    <t>10-11</t>
  </si>
  <si>
    <t>10-12</t>
  </si>
  <si>
    <t>10-13</t>
  </si>
  <si>
    <t>10-14</t>
  </si>
  <si>
    <t>10-15</t>
  </si>
  <si>
    <t>10-16</t>
  </si>
  <si>
    <t>10-20</t>
  </si>
  <si>
    <t>10-30</t>
  </si>
  <si>
    <t>10-51</t>
  </si>
  <si>
    <t>10-62</t>
  </si>
  <si>
    <t>10-91</t>
  </si>
  <si>
    <t>§</t>
  </si>
  <si>
    <t>годишен бюджет</t>
  </si>
  <si>
    <t>Детска градина "Звънче " - гр.Козлодуй</t>
  </si>
  <si>
    <t xml:space="preserve">Информация </t>
  </si>
  <si>
    <t>бюджет І полугодие</t>
  </si>
  <si>
    <t>разход І полугодие</t>
  </si>
  <si>
    <t>остатък І полугодие</t>
  </si>
  <si>
    <t xml:space="preserve">За изпълнение на делегираният бюджет за първо полугодие на 2018 год. на ДГ "Звънче " гр.Козлодуй </t>
  </si>
  <si>
    <t>бюджет I тримесечие</t>
  </si>
  <si>
    <t>разходI тримесечие</t>
  </si>
  <si>
    <t>остатък I1 тримесечие</t>
  </si>
  <si>
    <t>52-03</t>
  </si>
  <si>
    <t>Придобиване на др. Оборудване</t>
  </si>
  <si>
    <t>Разликата в остатъка е от преведена по-малко субсидия от община в р-р на 13009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</si>
</sst>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right"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0" fillId="0" borderId="12" xfId="0" applyNumberFormat="1" applyFont="1" applyBorder="1" applyAlignment="1">
      <alignment horizontal="right" vertical="top" wrapText="1"/>
    </xf>
    <xf numFmtId="49" fontId="1" fillId="0" borderId="12" xfId="0" applyNumberFormat="1" applyFont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0" fillId="0" borderId="13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1" fillId="33" borderId="11" xfId="0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right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vertical="top" wrapText="1"/>
    </xf>
    <xf numFmtId="49" fontId="1" fillId="33" borderId="12" xfId="0" applyNumberFormat="1" applyFont="1" applyFill="1" applyBorder="1" applyAlignment="1">
      <alignment horizontal="right" vertical="top" wrapText="1"/>
    </xf>
    <xf numFmtId="49" fontId="1" fillId="34" borderId="12" xfId="0" applyNumberFormat="1" applyFont="1" applyFill="1" applyBorder="1" applyAlignment="1">
      <alignment horizontal="right"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1" xfId="0" applyFont="1" applyFill="1" applyBorder="1" applyAlignment="1">
      <alignment horizontal="right" vertical="top" wrapText="1"/>
    </xf>
    <xf numFmtId="0" fontId="1" fillId="34" borderId="10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0</xdr:row>
      <xdr:rowOff>76200</xdr:rowOff>
    </xdr:from>
    <xdr:ext cx="5981700" cy="3810000"/>
    <xdr:sp>
      <xdr:nvSpPr>
        <xdr:cNvPr id="1" name="TextBox 1"/>
        <xdr:cNvSpPr txBox="1">
          <a:spLocks noChangeArrowheads="1"/>
        </xdr:cNvSpPr>
      </xdr:nvSpPr>
      <xdr:spPr>
        <a:xfrm>
          <a:off x="114300" y="76200"/>
          <a:ext cx="5981700" cy="3810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ОБЩО СЪБРАНИЕ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ДГ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”Слънчице” гр.Козлодуй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ИНФОРМАЦИЯ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От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Спасена Димитрова - счетоводител на ДГ ”Слънчице”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Относно: Отчет за изразходваните средства от Бюджет 20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24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г. – първо тримесечие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Уважаеми Госпожи,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Представям Ви отчета по касовото изпълнение на Бюджет -202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г., за първо тримесечие на ДГ ”Слънчице”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Бюджет по годишни стандарти държавни дейности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-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1009513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лв.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Приходите на ДГ "Слънчице"  за 202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г. -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тримесечие - са в размер на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289845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лв.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Получена сума по проект - 5000 лв.                                                                                                                              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Разходи за периода са: 236080 лв.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                                        Остатък: 58765 лв.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</a:t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257925" cy="8763000"/>
    <xdr:sp>
      <xdr:nvSpPr>
        <xdr:cNvPr id="2" name="TextBox 2"/>
        <xdr:cNvSpPr txBox="1">
          <a:spLocks noChangeArrowheads="1"/>
        </xdr:cNvSpPr>
      </xdr:nvSpPr>
      <xdr:spPr>
        <a:xfrm>
          <a:off x="0" y="16373475"/>
          <a:ext cx="6257925" cy="876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Пояснения по годишният отчет: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§ 01-00-  Заплати, % за професионален опит,безплатна храна на помощния персонал, лекторски, плащания за работа през официални празници
- § 02-02- Заплата на счетоводител
- § 02-05 Изплатени суми за СБКО и представително облекло
- § 02-08 Изплатени суми за обезщ. от работодател  в т.ч. обезщ. при пенсиониране- 
- § 02-09- Други плащания и възнаграждения-
- § 05-51, 05-52, 05-60 и 05-80 са платени суми за осигуровки, както е посочено в отчета.
- § 10-11      - Целеви закуски - 1907;     - Хранителни продукти - 12433
- § 10-12 - Медикаменти - 
- § 10-13 Работно облекло на помощен персонал- 4730
 По параграф 10-15 : 
Препарати - 559; Канцеларски материали-  210 лв.;
Амбалаж-20 лв., , Тонер касета-0,Акумулатор СОТ- 45, Великденска декорация- 105, Бетон и лепило- 238, Трико- 352,  Рокли и болеро- 1162,  Декор. възглавници- 430,  Материали ремонт беседки- 1410                                                                                       
 По параграф 10-16  
Вода- 1261 лв. , Топлоенергия- 5487 лв. , Електро енергия – 2603 лв.
 По параграф 10-20 
Такса телефон и пощенски услуги- 1066 лв. , Такса СОТ - 162 , Актуализация програмни продукти –653 лв.; , Поддръжка сайт ДГ- 0; Трудова медицина - 1881; , Презареждане на пожарогасители- 0, , Измерване заземяване-  0, ДДД- 0,  Издаване КЕП- 0;.;  Такса интернет  -60; Обучение - 1253; Абонамент "Уча се"- 0; Транспортни разходи- 150, Ремонт беседки- 3414,  Услуги по доставка- 10, Израб. и монтаж дограма- 440,                                                                                                                                          
                         По параграф 10-51 Командировки - 186
По параграф 10-62 Застраховки- 0                                                                                                                                                      
                         По параграф 52-01 Компютър - 1704лв.                                                                                       
                               По параграф 52-05  Беседка и пергола- 4830                                                                                                                                                      
                         Бюджета на ДГ "Слънчице" се изразходва целесъобразно и прозрачно при стриктно спазване на изискванията на СФУК.
 Направените разходи се осчетоводяват своевременно.Подава се ежемесечен отчет в община Козлодуй.
 Към 31.03.2024 г. няма неразплатени разходи. Стриктно се плаща по всички сключени договори. Своевременно се правят плащания по всички поети ангажименти. Няма неплатени задължения към НАП. В срок се изплащат задълженията към служителите на ДГ.
 Остатъците по договори- поети ангажименти са както следва:
- ДДД- 800,00 лв.
- Обслужване счетоводна програма- 1161 лв.
- Интернет- 0 лв.
- СОТ - 486 лв.
- Целеви закуски - 14533
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Изготвил:
Спасена Димитрова
Счетоводител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0.00390625" style="7" customWidth="1"/>
    <col min="2" max="2" width="32.57421875" style="0" customWidth="1"/>
    <col min="3" max="3" width="11.421875" style="0" customWidth="1"/>
    <col min="4" max="4" width="10.140625" style="0" customWidth="1"/>
    <col min="5" max="5" width="9.8515625" style="0" customWidth="1"/>
  </cols>
  <sheetData>
    <row r="1" ht="12.75">
      <c r="B1" t="s">
        <v>60</v>
      </c>
    </row>
    <row r="3" ht="12.75">
      <c r="B3" t="s">
        <v>61</v>
      </c>
    </row>
    <row r="5" ht="12.75">
      <c r="A5" s="7" t="s">
        <v>65</v>
      </c>
    </row>
    <row r="8" spans="1:6" ht="38.25">
      <c r="A8" s="13" t="s">
        <v>58</v>
      </c>
      <c r="B8" s="14"/>
      <c r="C8" s="14" t="s">
        <v>59</v>
      </c>
      <c r="D8" s="14" t="s">
        <v>62</v>
      </c>
      <c r="E8" s="14" t="s">
        <v>63</v>
      </c>
      <c r="F8" s="14" t="s">
        <v>64</v>
      </c>
    </row>
    <row r="9" spans="1:6" ht="13.5" thickBot="1">
      <c r="A9" s="12" t="s">
        <v>0</v>
      </c>
      <c r="B9" s="5" t="s">
        <v>1</v>
      </c>
      <c r="C9" s="4">
        <v>191184</v>
      </c>
      <c r="D9" s="4">
        <v>57586</v>
      </c>
      <c r="E9" s="4">
        <v>42753</v>
      </c>
      <c r="F9" s="4">
        <f>D9-E9</f>
        <v>14833</v>
      </c>
    </row>
    <row r="10" spans="1:6" ht="13.5" thickBot="1">
      <c r="A10" s="8" t="s">
        <v>38</v>
      </c>
      <c r="B10" s="2" t="s">
        <v>2</v>
      </c>
      <c r="C10" s="3">
        <v>191184</v>
      </c>
      <c r="D10" s="3">
        <v>57586</v>
      </c>
      <c r="E10" s="3">
        <v>42753</v>
      </c>
      <c r="F10" s="1">
        <f aca="true" t="shared" si="0" ref="F10:F50">D10-E10</f>
        <v>14833</v>
      </c>
    </row>
    <row r="11" spans="1:6" ht="13.5" thickBot="1">
      <c r="A11" s="9" t="s">
        <v>3</v>
      </c>
      <c r="B11" s="5" t="s">
        <v>4</v>
      </c>
      <c r="C11" s="4">
        <v>24630</v>
      </c>
      <c r="D11" s="4">
        <v>8900</v>
      </c>
      <c r="E11" s="4">
        <v>5784</v>
      </c>
      <c r="F11" s="1">
        <f t="shared" si="0"/>
        <v>3116</v>
      </c>
    </row>
    <row r="12" spans="1:6" ht="13.5" thickBot="1">
      <c r="A12" s="8" t="s">
        <v>39</v>
      </c>
      <c r="B12" s="2" t="s">
        <v>5</v>
      </c>
      <c r="C12" s="3">
        <v>3600</v>
      </c>
      <c r="D12" s="3">
        <v>900</v>
      </c>
      <c r="E12" s="3">
        <v>750</v>
      </c>
      <c r="F12" s="1">
        <f t="shared" si="0"/>
        <v>150</v>
      </c>
    </row>
    <row r="13" spans="1:6" ht="13.5" thickBot="1">
      <c r="A13" s="8" t="s">
        <v>40</v>
      </c>
      <c r="B13" s="2" t="s">
        <v>6</v>
      </c>
      <c r="C13" s="3">
        <v>7840</v>
      </c>
      <c r="D13" s="3">
        <v>4000</v>
      </c>
      <c r="E13" s="3">
        <v>4000</v>
      </c>
      <c r="F13" s="1">
        <f t="shared" si="0"/>
        <v>0</v>
      </c>
    </row>
    <row r="14" spans="1:6" ht="13.5" thickBot="1">
      <c r="A14" s="8" t="s">
        <v>41</v>
      </c>
      <c r="B14" s="2" t="s">
        <v>7</v>
      </c>
      <c r="C14" s="3">
        <v>2450</v>
      </c>
      <c r="D14" s="3">
        <v>1200</v>
      </c>
      <c r="E14" s="3">
        <v>1034</v>
      </c>
      <c r="F14" s="1">
        <f t="shared" si="0"/>
        <v>166</v>
      </c>
    </row>
    <row r="15" spans="1:6" ht="13.5" thickBot="1">
      <c r="A15" s="8" t="s">
        <v>42</v>
      </c>
      <c r="B15" s="2" t="s">
        <v>8</v>
      </c>
      <c r="C15" s="3">
        <v>10740</v>
      </c>
      <c r="D15" s="3">
        <v>2800</v>
      </c>
      <c r="E15" s="3"/>
      <c r="F15" s="1">
        <f t="shared" si="0"/>
        <v>2800</v>
      </c>
    </row>
    <row r="16" spans="1:6" ht="13.5" thickBot="1">
      <c r="A16" s="9" t="s">
        <v>9</v>
      </c>
      <c r="B16" s="5" t="s">
        <v>10</v>
      </c>
      <c r="C16" s="4">
        <v>45640</v>
      </c>
      <c r="D16" s="4">
        <v>11810</v>
      </c>
      <c r="E16" s="4">
        <v>10093</v>
      </c>
      <c r="F16" s="1">
        <f t="shared" si="0"/>
        <v>1717</v>
      </c>
    </row>
    <row r="17" spans="1:6" ht="13.5" thickBot="1">
      <c r="A17" s="8" t="s">
        <v>43</v>
      </c>
      <c r="B17" s="2" t="s">
        <v>11</v>
      </c>
      <c r="C17" s="3">
        <v>24600</v>
      </c>
      <c r="D17" s="3">
        <v>6200</v>
      </c>
      <c r="E17" s="3">
        <v>5515</v>
      </c>
      <c r="F17" s="1">
        <f t="shared" si="0"/>
        <v>685</v>
      </c>
    </row>
    <row r="18" spans="1:6" ht="13.5" thickBot="1">
      <c r="A18" s="8" t="s">
        <v>44</v>
      </c>
      <c r="B18" s="2" t="s">
        <v>12</v>
      </c>
      <c r="C18" s="3">
        <v>5634</v>
      </c>
      <c r="D18" s="3">
        <v>1697</v>
      </c>
      <c r="E18" s="3">
        <v>1247</v>
      </c>
      <c r="F18" s="1">
        <f t="shared" si="0"/>
        <v>450</v>
      </c>
    </row>
    <row r="19" spans="1:6" ht="13.5" thickBot="1">
      <c r="A19" s="8" t="s">
        <v>45</v>
      </c>
      <c r="B19" s="2" t="s">
        <v>13</v>
      </c>
      <c r="C19" s="3">
        <v>10355</v>
      </c>
      <c r="D19" s="3">
        <v>2602</v>
      </c>
      <c r="E19" s="3">
        <v>2338</v>
      </c>
      <c r="F19" s="1">
        <f t="shared" si="0"/>
        <v>264</v>
      </c>
    </row>
    <row r="20" spans="1:6" ht="13.5" thickBot="1">
      <c r="A20" s="8" t="s">
        <v>46</v>
      </c>
      <c r="B20" s="2" t="s">
        <v>14</v>
      </c>
      <c r="C20" s="3">
        <v>5051</v>
      </c>
      <c r="D20" s="3">
        <v>1311</v>
      </c>
      <c r="E20" s="3">
        <v>993</v>
      </c>
      <c r="F20" s="1">
        <f t="shared" si="0"/>
        <v>318</v>
      </c>
    </row>
    <row r="21" spans="1:6" ht="13.5" thickBot="1">
      <c r="A21" s="9" t="s">
        <v>15</v>
      </c>
      <c r="B21" s="5" t="s">
        <v>16</v>
      </c>
      <c r="C21" s="4">
        <v>58213</v>
      </c>
      <c r="D21" s="4">
        <v>18204</v>
      </c>
      <c r="E21" s="4">
        <v>14991</v>
      </c>
      <c r="F21" s="1">
        <f t="shared" si="0"/>
        <v>3213</v>
      </c>
    </row>
    <row r="22" spans="1:6" ht="13.5" thickBot="1">
      <c r="A22" s="9" t="s">
        <v>47</v>
      </c>
      <c r="B22" s="5" t="s">
        <v>17</v>
      </c>
      <c r="C22" s="4">
        <v>28200</v>
      </c>
      <c r="D22" s="4">
        <v>6900</v>
      </c>
      <c r="E22" s="4">
        <v>6268</v>
      </c>
      <c r="F22" s="1">
        <f t="shared" si="0"/>
        <v>632</v>
      </c>
    </row>
    <row r="23" spans="1:8" ht="13.5" thickBot="1">
      <c r="A23" s="9"/>
      <c r="B23" s="2" t="s">
        <v>18</v>
      </c>
      <c r="C23" s="3">
        <v>3200</v>
      </c>
      <c r="D23" s="3">
        <v>1100</v>
      </c>
      <c r="E23" s="3">
        <v>482</v>
      </c>
      <c r="F23" s="1">
        <f t="shared" si="0"/>
        <v>618</v>
      </c>
      <c r="H23" s="10"/>
    </row>
    <row r="24" spans="1:6" ht="13.5" thickBot="1">
      <c r="A24" s="9"/>
      <c r="B24" s="2" t="s">
        <v>19</v>
      </c>
      <c r="C24" s="3">
        <v>25000</v>
      </c>
      <c r="D24" s="3">
        <v>5800</v>
      </c>
      <c r="E24" s="3">
        <v>5786</v>
      </c>
      <c r="F24" s="1">
        <f t="shared" si="0"/>
        <v>14</v>
      </c>
    </row>
    <row r="25" spans="1:6" ht="13.5" thickBot="1">
      <c r="A25" s="9" t="s">
        <v>48</v>
      </c>
      <c r="B25" s="5" t="s">
        <v>20</v>
      </c>
      <c r="C25" s="4">
        <v>50</v>
      </c>
      <c r="D25" s="4"/>
      <c r="E25" s="4">
        <v>0</v>
      </c>
      <c r="F25" s="1">
        <f t="shared" si="0"/>
        <v>0</v>
      </c>
    </row>
    <row r="26" spans="1:8" ht="13.5" thickBot="1">
      <c r="A26" s="9"/>
      <c r="B26" s="2" t="s">
        <v>19</v>
      </c>
      <c r="C26" s="3">
        <v>50</v>
      </c>
      <c r="D26" s="3">
        <v>0</v>
      </c>
      <c r="E26" s="3">
        <v>0</v>
      </c>
      <c r="F26" s="1">
        <f t="shared" si="0"/>
        <v>0</v>
      </c>
      <c r="H26" s="10"/>
    </row>
    <row r="27" spans="1:8" ht="13.5" thickBot="1">
      <c r="A27" s="9" t="s">
        <v>49</v>
      </c>
      <c r="B27" s="5" t="s">
        <v>21</v>
      </c>
      <c r="C27" s="4">
        <v>2600</v>
      </c>
      <c r="D27" s="4">
        <v>2526</v>
      </c>
      <c r="E27" s="4">
        <v>0</v>
      </c>
      <c r="F27" s="1">
        <f t="shared" si="0"/>
        <v>2526</v>
      </c>
      <c r="H27" s="11"/>
    </row>
    <row r="28" spans="1:6" ht="13.5" thickBot="1">
      <c r="A28" s="9" t="s">
        <v>50</v>
      </c>
      <c r="B28" s="5" t="s">
        <v>22</v>
      </c>
      <c r="C28" s="4">
        <v>0</v>
      </c>
      <c r="D28" s="4"/>
      <c r="E28" s="4">
        <v>0</v>
      </c>
      <c r="F28" s="1">
        <f t="shared" si="0"/>
        <v>0</v>
      </c>
    </row>
    <row r="29" spans="1:6" ht="13.5" thickBot="1">
      <c r="A29" s="9"/>
      <c r="B29" s="2" t="s">
        <v>18</v>
      </c>
      <c r="C29" s="3">
        <v>0</v>
      </c>
      <c r="D29" s="3"/>
      <c r="E29" s="3">
        <v>0</v>
      </c>
      <c r="F29" s="1">
        <f t="shared" si="0"/>
        <v>0</v>
      </c>
    </row>
    <row r="30" spans="1:6" ht="13.5" thickBot="1">
      <c r="A30" s="9"/>
      <c r="B30" s="2" t="s">
        <v>19</v>
      </c>
      <c r="C30" s="3">
        <v>0</v>
      </c>
      <c r="D30" s="3"/>
      <c r="E30" s="3">
        <v>0</v>
      </c>
      <c r="F30" s="1">
        <f t="shared" si="0"/>
        <v>0</v>
      </c>
    </row>
    <row r="31" spans="1:6" ht="13.5" thickBot="1">
      <c r="A31" s="9" t="s">
        <v>51</v>
      </c>
      <c r="B31" s="5" t="s">
        <v>23</v>
      </c>
      <c r="C31" s="4">
        <v>5000</v>
      </c>
      <c r="D31" s="4">
        <v>800</v>
      </c>
      <c r="E31" s="4">
        <v>786</v>
      </c>
      <c r="F31" s="1">
        <f t="shared" si="0"/>
        <v>14</v>
      </c>
    </row>
    <row r="32" spans="1:6" ht="13.5" thickBot="1">
      <c r="A32" s="9"/>
      <c r="B32" s="2" t="s">
        <v>18</v>
      </c>
      <c r="C32" s="3"/>
      <c r="D32" s="3"/>
      <c r="E32" s="6"/>
      <c r="F32" s="1">
        <f t="shared" si="0"/>
        <v>0</v>
      </c>
    </row>
    <row r="33" spans="1:6" ht="13.5" thickBot="1">
      <c r="A33" s="9"/>
      <c r="B33" s="2" t="s">
        <v>19</v>
      </c>
      <c r="C33" s="3">
        <v>5000</v>
      </c>
      <c r="D33" s="3">
        <v>800</v>
      </c>
      <c r="E33" s="3">
        <v>786</v>
      </c>
      <c r="F33" s="1">
        <f t="shared" si="0"/>
        <v>14</v>
      </c>
    </row>
    <row r="34" spans="1:6" ht="13.5" thickBot="1">
      <c r="A34" s="9" t="s">
        <v>52</v>
      </c>
      <c r="B34" s="5" t="s">
        <v>24</v>
      </c>
      <c r="C34" s="4">
        <v>15963</v>
      </c>
      <c r="D34" s="4">
        <v>6790</v>
      </c>
      <c r="E34" s="4">
        <v>6765</v>
      </c>
      <c r="F34" s="1">
        <f t="shared" si="0"/>
        <v>25</v>
      </c>
    </row>
    <row r="35" spans="1:6" ht="13.5" thickBot="1">
      <c r="A35" s="8"/>
      <c r="B35" s="2" t="s">
        <v>18</v>
      </c>
      <c r="C35" s="3"/>
      <c r="D35" s="3"/>
      <c r="E35" s="3"/>
      <c r="F35" s="1">
        <f t="shared" si="0"/>
        <v>0</v>
      </c>
    </row>
    <row r="36" spans="1:6" ht="13.5" thickBot="1">
      <c r="A36" s="8"/>
      <c r="B36" s="2" t="s">
        <v>19</v>
      </c>
      <c r="C36" s="3">
        <v>15963</v>
      </c>
      <c r="D36" s="3">
        <v>6790</v>
      </c>
      <c r="E36" s="3">
        <v>6765</v>
      </c>
      <c r="F36" s="1">
        <f t="shared" si="0"/>
        <v>25</v>
      </c>
    </row>
    <row r="37" spans="1:6" ht="13.5" thickBot="1">
      <c r="A37" s="9" t="s">
        <v>53</v>
      </c>
      <c r="B37" s="5" t="s">
        <v>25</v>
      </c>
      <c r="C37" s="4">
        <v>4700</v>
      </c>
      <c r="D37" s="4">
        <v>950</v>
      </c>
      <c r="E37" s="4">
        <v>938</v>
      </c>
      <c r="F37" s="1">
        <f t="shared" si="0"/>
        <v>12</v>
      </c>
    </row>
    <row r="38" spans="1:6" ht="13.5" thickBot="1">
      <c r="A38" s="9"/>
      <c r="B38" s="2" t="s">
        <v>18</v>
      </c>
      <c r="C38" s="3"/>
      <c r="D38" s="3"/>
      <c r="E38" s="3"/>
      <c r="F38" s="1">
        <f t="shared" si="0"/>
        <v>0</v>
      </c>
    </row>
    <row r="39" spans="1:6" ht="13.5" thickBot="1">
      <c r="A39" s="9"/>
      <c r="B39" s="2" t="s">
        <v>19</v>
      </c>
      <c r="C39" s="3">
        <v>4700</v>
      </c>
      <c r="D39" s="3">
        <v>950</v>
      </c>
      <c r="E39" s="3">
        <v>938</v>
      </c>
      <c r="F39" s="1">
        <f t="shared" si="0"/>
        <v>12</v>
      </c>
    </row>
    <row r="40" spans="1:6" ht="13.5" thickBot="1">
      <c r="A40" s="9" t="s">
        <v>54</v>
      </c>
      <c r="B40" s="5" t="s">
        <v>26</v>
      </c>
      <c r="C40" s="4">
        <v>0</v>
      </c>
      <c r="D40" s="4"/>
      <c r="E40" s="4"/>
      <c r="F40" s="1">
        <f t="shared" si="0"/>
        <v>0</v>
      </c>
    </row>
    <row r="41" spans="1:6" ht="13.5" thickBot="1">
      <c r="A41" s="9"/>
      <c r="B41" s="2" t="s">
        <v>18</v>
      </c>
      <c r="C41" s="3"/>
      <c r="D41" s="3"/>
      <c r="E41" s="3"/>
      <c r="F41" s="1">
        <f t="shared" si="0"/>
        <v>0</v>
      </c>
    </row>
    <row r="42" spans="1:6" ht="13.5" thickBot="1">
      <c r="A42" s="9"/>
      <c r="B42" s="2" t="s">
        <v>19</v>
      </c>
      <c r="C42" s="3">
        <v>0</v>
      </c>
      <c r="D42" s="3"/>
      <c r="E42" s="3"/>
      <c r="F42" s="1">
        <f t="shared" si="0"/>
        <v>0</v>
      </c>
    </row>
    <row r="43" spans="1:6" ht="13.5" thickBot="1">
      <c r="A43" s="9" t="s">
        <v>55</v>
      </c>
      <c r="B43" s="5" t="s">
        <v>27</v>
      </c>
      <c r="C43" s="4">
        <v>500</v>
      </c>
      <c r="D43" s="4">
        <v>238</v>
      </c>
      <c r="E43" s="4">
        <v>234</v>
      </c>
      <c r="F43" s="1">
        <f t="shared" si="0"/>
        <v>4</v>
      </c>
    </row>
    <row r="44" spans="1:6" ht="13.5" thickBot="1">
      <c r="A44" s="9"/>
      <c r="B44" s="2" t="s">
        <v>18</v>
      </c>
      <c r="C44" s="3"/>
      <c r="D44" s="3"/>
      <c r="E44" s="3"/>
      <c r="F44" s="1">
        <f t="shared" si="0"/>
        <v>0</v>
      </c>
    </row>
    <row r="45" spans="1:6" ht="13.5" thickBot="1">
      <c r="A45" s="9"/>
      <c r="B45" s="2" t="s">
        <v>19</v>
      </c>
      <c r="C45" s="3">
        <v>500</v>
      </c>
      <c r="D45" s="3">
        <v>238</v>
      </c>
      <c r="E45" s="3">
        <v>234</v>
      </c>
      <c r="F45" s="1">
        <f t="shared" si="0"/>
        <v>4</v>
      </c>
    </row>
    <row r="46" spans="1:6" ht="13.5" thickBot="1">
      <c r="A46" s="9" t="s">
        <v>56</v>
      </c>
      <c r="B46" s="5" t="s">
        <v>28</v>
      </c>
      <c r="C46" s="4">
        <v>1200</v>
      </c>
      <c r="D46" s="4"/>
      <c r="E46" s="4"/>
      <c r="F46" s="1">
        <f t="shared" si="0"/>
        <v>0</v>
      </c>
    </row>
    <row r="47" spans="1:6" ht="13.5" thickBot="1">
      <c r="A47" s="9" t="s">
        <v>57</v>
      </c>
      <c r="B47" s="5" t="s">
        <v>29</v>
      </c>
      <c r="C47" s="4">
        <v>0</v>
      </c>
      <c r="D47" s="4"/>
      <c r="E47" s="4"/>
      <c r="F47" s="1">
        <f t="shared" si="0"/>
        <v>0</v>
      </c>
    </row>
    <row r="48" spans="1:6" ht="13.5" thickBot="1">
      <c r="A48" s="9" t="s">
        <v>30</v>
      </c>
      <c r="B48" s="5" t="s">
        <v>31</v>
      </c>
      <c r="C48" s="4">
        <v>2000</v>
      </c>
      <c r="D48" s="4"/>
      <c r="E48" s="4"/>
      <c r="F48" s="1">
        <f t="shared" si="0"/>
        <v>0</v>
      </c>
    </row>
    <row r="49" spans="1:6" ht="13.5" thickBot="1">
      <c r="A49" s="8" t="s">
        <v>32</v>
      </c>
      <c r="B49" s="2" t="s">
        <v>33</v>
      </c>
      <c r="C49" s="3"/>
      <c r="D49" s="3"/>
      <c r="E49" s="3"/>
      <c r="F49" s="1">
        <f t="shared" si="0"/>
        <v>0</v>
      </c>
    </row>
    <row r="50" spans="1:6" ht="26.25" thickBot="1">
      <c r="A50" s="8" t="s">
        <v>34</v>
      </c>
      <c r="B50" s="2" t="s">
        <v>35</v>
      </c>
      <c r="C50" s="3">
        <v>2000</v>
      </c>
      <c r="D50" s="3"/>
      <c r="E50" s="3"/>
      <c r="F50" s="1">
        <f t="shared" si="0"/>
        <v>0</v>
      </c>
    </row>
    <row r="51" spans="1:6" ht="13.5" thickBot="1">
      <c r="A51" s="8" t="s">
        <v>36</v>
      </c>
      <c r="B51" s="2" t="s">
        <v>37</v>
      </c>
      <c r="C51" s="4">
        <f>C9+C11+C16+C21+C48</f>
        <v>321667</v>
      </c>
      <c r="D51" s="4">
        <f>D9+D11+D16+D21+D48</f>
        <v>96500</v>
      </c>
      <c r="E51" s="4">
        <f>E9+E11+E16+E21+E48</f>
        <v>73621</v>
      </c>
      <c r="F51" s="4">
        <f>F9+F11+F16+F21+F48</f>
        <v>22879</v>
      </c>
    </row>
  </sheetData>
  <sheetProtection/>
  <printOptions/>
  <pageMargins left="0.7480314960629921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H44"/>
  <sheetViews>
    <sheetView tabSelected="1" zoomScalePageLayoutView="0" workbookViewId="0" topLeftCell="A10">
      <selection activeCell="E41" sqref="E41"/>
    </sheetView>
  </sheetViews>
  <sheetFormatPr defaultColWidth="9.140625" defaultRowHeight="12.75"/>
  <cols>
    <col min="1" max="1" width="10.00390625" style="7" customWidth="1"/>
    <col min="2" max="2" width="34.00390625" style="0" customWidth="1"/>
    <col min="3" max="3" width="11.421875" style="0" customWidth="1"/>
    <col min="4" max="4" width="10.140625" style="0" customWidth="1"/>
    <col min="5" max="5" width="9.8515625" style="0" customWidth="1"/>
  </cols>
  <sheetData>
    <row r="1" ht="12.75"/>
    <row r="2" ht="12.75"/>
    <row r="3" ht="12.75"/>
    <row r="4" ht="12.75"/>
    <row r="5" ht="63" customHeight="1"/>
    <row r="6" ht="63" customHeight="1"/>
    <row r="7" ht="63" customHeight="1"/>
    <row r="8" ht="63" customHeight="1"/>
    <row r="9" ht="379.5" customHeight="1"/>
    <row r="10" ht="34.5" customHeight="1"/>
    <row r="11" ht="21.75" customHeight="1"/>
    <row r="12" ht="31.5" customHeight="1"/>
    <row r="13" spans="1:6" ht="51">
      <c r="A13" s="13" t="s">
        <v>58</v>
      </c>
      <c r="B13" s="14"/>
      <c r="C13" s="14" t="s">
        <v>59</v>
      </c>
      <c r="D13" s="14" t="s">
        <v>66</v>
      </c>
      <c r="E13" s="14" t="s">
        <v>67</v>
      </c>
      <c r="F13" s="14" t="s">
        <v>68</v>
      </c>
    </row>
    <row r="14" spans="1:6" ht="13.5" thickBot="1">
      <c r="A14" s="17" t="s">
        <v>0</v>
      </c>
      <c r="B14" s="18" t="s">
        <v>1</v>
      </c>
      <c r="C14" s="15">
        <f>C15</f>
        <v>533600</v>
      </c>
      <c r="D14" s="15">
        <f>D15</f>
        <v>156600</v>
      </c>
      <c r="E14" s="15">
        <f>E15</f>
        <v>132810</v>
      </c>
      <c r="F14" s="15">
        <f>D14-E14</f>
        <v>23790</v>
      </c>
    </row>
    <row r="15" spans="1:6" ht="13.5" thickBot="1">
      <c r="A15" s="8" t="s">
        <v>38</v>
      </c>
      <c r="B15" s="2" t="s">
        <v>2</v>
      </c>
      <c r="C15" s="3">
        <v>533600</v>
      </c>
      <c r="D15" s="3">
        <v>156600</v>
      </c>
      <c r="E15" s="3">
        <v>132810</v>
      </c>
      <c r="F15" s="1">
        <f aca="true" t="shared" si="0" ref="F15:F41">D15-E15</f>
        <v>23790</v>
      </c>
    </row>
    <row r="16" spans="1:6" ht="13.5" thickBot="1">
      <c r="A16" s="19" t="s">
        <v>3</v>
      </c>
      <c r="B16" s="18" t="s">
        <v>4</v>
      </c>
      <c r="C16" s="15">
        <f>SUM(C17:C20)</f>
        <v>109036</v>
      </c>
      <c r="D16" s="15">
        <f>SUM(D17:D20)</f>
        <v>33621</v>
      </c>
      <c r="E16" s="15">
        <f>SUM(E17:E20)</f>
        <v>20768</v>
      </c>
      <c r="F16" s="16">
        <f t="shared" si="0"/>
        <v>12853</v>
      </c>
    </row>
    <row r="17" spans="1:6" ht="13.5" thickBot="1">
      <c r="A17" s="8" t="s">
        <v>39</v>
      </c>
      <c r="B17" s="2" t="s">
        <v>5</v>
      </c>
      <c r="C17" s="3">
        <v>20000</v>
      </c>
      <c r="D17" s="3">
        <v>5000</v>
      </c>
      <c r="E17" s="3">
        <v>4259</v>
      </c>
      <c r="F17" s="1">
        <f t="shared" si="0"/>
        <v>741</v>
      </c>
    </row>
    <row r="18" spans="1:6" ht="13.5" thickBot="1">
      <c r="A18" s="8" t="s">
        <v>40</v>
      </c>
      <c r="B18" s="2" t="s">
        <v>6</v>
      </c>
      <c r="C18" s="3">
        <v>20000</v>
      </c>
      <c r="D18" s="3">
        <v>10000</v>
      </c>
      <c r="E18" s="3">
        <v>9648</v>
      </c>
      <c r="F18" s="1">
        <f t="shared" si="0"/>
        <v>352</v>
      </c>
    </row>
    <row r="19" spans="1:6" ht="13.5" thickBot="1">
      <c r="A19" s="8" t="s">
        <v>41</v>
      </c>
      <c r="B19" s="2" t="s">
        <v>7</v>
      </c>
      <c r="C19" s="3">
        <v>11300</v>
      </c>
      <c r="D19" s="3">
        <v>5300</v>
      </c>
      <c r="E19" s="3">
        <v>5287</v>
      </c>
      <c r="F19" s="1">
        <f t="shared" si="0"/>
        <v>13</v>
      </c>
    </row>
    <row r="20" spans="1:6" ht="13.5" thickBot="1">
      <c r="A20" s="8" t="s">
        <v>42</v>
      </c>
      <c r="B20" s="2" t="s">
        <v>8</v>
      </c>
      <c r="C20" s="3">
        <v>57736</v>
      </c>
      <c r="D20" s="3">
        <v>13321</v>
      </c>
      <c r="E20" s="3">
        <v>1574</v>
      </c>
      <c r="F20" s="1">
        <f t="shared" si="0"/>
        <v>11747</v>
      </c>
    </row>
    <row r="21" spans="1:6" ht="13.5" thickBot="1">
      <c r="A21" s="19" t="s">
        <v>9</v>
      </c>
      <c r="B21" s="18" t="s">
        <v>10</v>
      </c>
      <c r="C21" s="15">
        <f>SUM(C22:C25)</f>
        <v>136000</v>
      </c>
      <c r="D21" s="15">
        <f>SUM(D22:D25)</f>
        <v>46000</v>
      </c>
      <c r="E21" s="15">
        <f>SUM(E22:E25)</f>
        <v>31432</v>
      </c>
      <c r="F21" s="16">
        <f t="shared" si="0"/>
        <v>14568</v>
      </c>
    </row>
    <row r="22" spans="1:6" ht="13.5" thickBot="1">
      <c r="A22" s="8" t="s">
        <v>43</v>
      </c>
      <c r="B22" s="2" t="s">
        <v>11</v>
      </c>
      <c r="C22" s="3">
        <v>66000</v>
      </c>
      <c r="D22" s="3">
        <v>21000</v>
      </c>
      <c r="E22" s="3">
        <v>16170</v>
      </c>
      <c r="F22" s="1">
        <f t="shared" si="0"/>
        <v>4830</v>
      </c>
    </row>
    <row r="23" spans="1:6" ht="13.5" thickBot="1">
      <c r="A23" s="8" t="s">
        <v>44</v>
      </c>
      <c r="B23" s="2" t="s">
        <v>12</v>
      </c>
      <c r="C23" s="3">
        <v>20000</v>
      </c>
      <c r="D23" s="3">
        <v>6000</v>
      </c>
      <c r="E23" s="3">
        <v>4059</v>
      </c>
      <c r="F23" s="1">
        <f t="shared" si="0"/>
        <v>1941</v>
      </c>
    </row>
    <row r="24" spans="1:6" ht="13.5" thickBot="1">
      <c r="A24" s="8" t="s">
        <v>45</v>
      </c>
      <c r="B24" s="2" t="s">
        <v>13</v>
      </c>
      <c r="C24" s="3">
        <v>30000</v>
      </c>
      <c r="D24" s="3">
        <v>9000</v>
      </c>
      <c r="E24" s="3">
        <v>7260</v>
      </c>
      <c r="F24" s="1">
        <f t="shared" si="0"/>
        <v>1740</v>
      </c>
    </row>
    <row r="25" spans="1:6" ht="13.5" thickBot="1">
      <c r="A25" s="8" t="s">
        <v>46</v>
      </c>
      <c r="B25" s="2" t="s">
        <v>14</v>
      </c>
      <c r="C25" s="3">
        <v>20000</v>
      </c>
      <c r="D25" s="3">
        <v>10000</v>
      </c>
      <c r="E25" s="3">
        <v>3943</v>
      </c>
      <c r="F25" s="1">
        <f t="shared" si="0"/>
        <v>6057</v>
      </c>
    </row>
    <row r="26" spans="1:6" ht="13.5" thickBot="1">
      <c r="A26" s="19" t="s">
        <v>15</v>
      </c>
      <c r="B26" s="18" t="s">
        <v>16</v>
      </c>
      <c r="C26" s="15">
        <f>C27+C28+C29+C30+C31+C32+C33+C34+C35+C36+C37</f>
        <v>188877</v>
      </c>
      <c r="D26" s="15">
        <f>D27+D28+D29+D30+D31+D32+D33+D34+D35+D36+D37</f>
        <v>47977</v>
      </c>
      <c r="E26" s="15">
        <f>E27+E28+E29+E30+E31+E32+E33+E34+E35+E36+E37</f>
        <v>44536</v>
      </c>
      <c r="F26" s="16">
        <f t="shared" si="0"/>
        <v>3441</v>
      </c>
    </row>
    <row r="27" spans="1:6" ht="13.5" thickBot="1">
      <c r="A27" s="9" t="s">
        <v>47</v>
      </c>
      <c r="B27" s="5" t="s">
        <v>17</v>
      </c>
      <c r="C27" s="4">
        <v>52000</v>
      </c>
      <c r="D27" s="4">
        <v>15000</v>
      </c>
      <c r="E27" s="4">
        <v>14340</v>
      </c>
      <c r="F27" s="1">
        <f t="shared" si="0"/>
        <v>660</v>
      </c>
    </row>
    <row r="28" spans="1:6" ht="13.5" thickBot="1">
      <c r="A28" s="9" t="s">
        <v>48</v>
      </c>
      <c r="B28" s="5" t="s">
        <v>20</v>
      </c>
      <c r="C28" s="4">
        <v>1000</v>
      </c>
      <c r="D28" s="4">
        <v>1000</v>
      </c>
      <c r="E28" s="4"/>
      <c r="F28" s="1">
        <f t="shared" si="0"/>
        <v>1000</v>
      </c>
    </row>
    <row r="29" spans="1:8" ht="13.5" thickBot="1">
      <c r="A29" s="9" t="s">
        <v>49</v>
      </c>
      <c r="B29" s="5" t="s">
        <v>21</v>
      </c>
      <c r="C29" s="4">
        <v>6000</v>
      </c>
      <c r="D29" s="4">
        <v>6000</v>
      </c>
      <c r="E29" s="4">
        <v>4730</v>
      </c>
      <c r="F29" s="1">
        <f t="shared" si="0"/>
        <v>1270</v>
      </c>
      <c r="H29" s="11"/>
    </row>
    <row r="30" spans="1:6" ht="13.5" thickBot="1">
      <c r="A30" s="9" t="s">
        <v>50</v>
      </c>
      <c r="B30" s="5" t="s">
        <v>22</v>
      </c>
      <c r="C30" s="4">
        <v>5000</v>
      </c>
      <c r="D30" s="4"/>
      <c r="E30" s="4"/>
      <c r="F30" s="1">
        <f t="shared" si="0"/>
        <v>0</v>
      </c>
    </row>
    <row r="31" spans="1:6" ht="13.5" thickBot="1">
      <c r="A31" s="9" t="s">
        <v>51</v>
      </c>
      <c r="B31" s="5" t="s">
        <v>23</v>
      </c>
      <c r="C31" s="4">
        <v>21577</v>
      </c>
      <c r="D31" s="4">
        <v>4577</v>
      </c>
      <c r="E31" s="4">
        <v>4531</v>
      </c>
      <c r="F31" s="1">
        <f t="shared" si="0"/>
        <v>46</v>
      </c>
    </row>
    <row r="32" spans="1:6" ht="13.5" thickBot="1">
      <c r="A32" s="9" t="s">
        <v>52</v>
      </c>
      <c r="B32" s="5" t="s">
        <v>24</v>
      </c>
      <c r="C32" s="4">
        <v>35700</v>
      </c>
      <c r="D32" s="4">
        <v>11700</v>
      </c>
      <c r="E32" s="4">
        <v>11660</v>
      </c>
      <c r="F32" s="1">
        <f t="shared" si="0"/>
        <v>40</v>
      </c>
    </row>
    <row r="33" spans="1:8" ht="13.5" thickBot="1">
      <c r="A33" s="9" t="s">
        <v>53</v>
      </c>
      <c r="B33" s="5" t="s">
        <v>25</v>
      </c>
      <c r="C33" s="4">
        <v>33100</v>
      </c>
      <c r="D33" s="4">
        <v>9100</v>
      </c>
      <c r="E33" s="4">
        <v>9089</v>
      </c>
      <c r="F33" s="1">
        <f t="shared" si="0"/>
        <v>11</v>
      </c>
      <c r="H33" s="11"/>
    </row>
    <row r="34" spans="1:6" ht="13.5" thickBot="1">
      <c r="A34" s="9" t="s">
        <v>54</v>
      </c>
      <c r="B34" s="5" t="s">
        <v>26</v>
      </c>
      <c r="C34" s="4">
        <v>30000</v>
      </c>
      <c r="D34" s="4">
        <v>0</v>
      </c>
      <c r="E34" s="4"/>
      <c r="F34" s="1">
        <f t="shared" si="0"/>
        <v>0</v>
      </c>
    </row>
    <row r="35" spans="1:6" ht="13.5" thickBot="1">
      <c r="A35" s="9" t="s">
        <v>55</v>
      </c>
      <c r="B35" s="5" t="s">
        <v>27</v>
      </c>
      <c r="C35" s="4">
        <v>1500</v>
      </c>
      <c r="D35" s="4">
        <v>600</v>
      </c>
      <c r="E35" s="4">
        <v>186</v>
      </c>
      <c r="F35" s="1">
        <f t="shared" si="0"/>
        <v>414</v>
      </c>
    </row>
    <row r="36" spans="1:6" ht="13.5" thickBot="1">
      <c r="A36" s="9" t="s">
        <v>56</v>
      </c>
      <c r="B36" s="5" t="s">
        <v>28</v>
      </c>
      <c r="C36" s="4">
        <v>3000</v>
      </c>
      <c r="D36" s="4">
        <v>0</v>
      </c>
      <c r="E36" s="4"/>
      <c r="F36" s="1">
        <f t="shared" si="0"/>
        <v>0</v>
      </c>
    </row>
    <row r="37" spans="1:6" ht="13.5" thickBot="1">
      <c r="A37" s="9" t="s">
        <v>57</v>
      </c>
      <c r="B37" s="5" t="s">
        <v>29</v>
      </c>
      <c r="C37" s="4"/>
      <c r="D37" s="4"/>
      <c r="E37" s="4"/>
      <c r="F37" s="1">
        <f t="shared" si="0"/>
        <v>0</v>
      </c>
    </row>
    <row r="38" spans="1:6" ht="13.5" thickBot="1">
      <c r="A38" s="20" t="s">
        <v>30</v>
      </c>
      <c r="B38" s="21" t="s">
        <v>31</v>
      </c>
      <c r="C38" s="22">
        <f>C39+C41+C40</f>
        <v>47000</v>
      </c>
      <c r="D38" s="22">
        <f>D39+D41+D40</f>
        <v>23656</v>
      </c>
      <c r="E38" s="22">
        <f>E39+E41</f>
        <v>6534</v>
      </c>
      <c r="F38" s="23">
        <f t="shared" si="0"/>
        <v>17122</v>
      </c>
    </row>
    <row r="39" spans="1:6" ht="13.5" thickBot="1">
      <c r="A39" s="8" t="s">
        <v>32</v>
      </c>
      <c r="B39" s="2" t="s">
        <v>33</v>
      </c>
      <c r="C39" s="3">
        <v>4000</v>
      </c>
      <c r="D39" s="3">
        <v>1000</v>
      </c>
      <c r="E39" s="3">
        <v>1704</v>
      </c>
      <c r="F39" s="1">
        <f t="shared" si="0"/>
        <v>-704</v>
      </c>
    </row>
    <row r="40" spans="1:6" ht="13.5" thickBot="1">
      <c r="A40" s="8" t="s">
        <v>69</v>
      </c>
      <c r="B40" s="2" t="s">
        <v>70</v>
      </c>
      <c r="C40" s="3">
        <v>8000</v>
      </c>
      <c r="D40" s="3">
        <v>8000</v>
      </c>
      <c r="E40" s="3"/>
      <c r="F40" s="1"/>
    </row>
    <row r="41" spans="1:6" ht="13.5" thickBot="1">
      <c r="A41" s="8" t="s">
        <v>34</v>
      </c>
      <c r="B41" s="2" t="s">
        <v>35</v>
      </c>
      <c r="C41" s="3">
        <v>35000</v>
      </c>
      <c r="D41" s="3">
        <v>14656</v>
      </c>
      <c r="E41" s="3">
        <v>4830</v>
      </c>
      <c r="F41" s="1">
        <f t="shared" si="0"/>
        <v>9826</v>
      </c>
    </row>
    <row r="42" spans="1:6" ht="13.5" thickBot="1">
      <c r="A42" s="8" t="s">
        <v>36</v>
      </c>
      <c r="B42" s="2" t="s">
        <v>37</v>
      </c>
      <c r="C42" s="4">
        <f>C14+C16+C21+C26+C38</f>
        <v>1014513</v>
      </c>
      <c r="D42" s="4">
        <f>D14+D16+D21+D26+D38</f>
        <v>307854</v>
      </c>
      <c r="E42" s="4">
        <f>E14+E16+E21+E26+E38</f>
        <v>236080</v>
      </c>
      <c r="F42" s="4">
        <f>F14+F16+F21+F26+F38</f>
        <v>71774</v>
      </c>
    </row>
    <row r="44" ht="12.75">
      <c r="A44" s="7" t="s">
        <v>71</v>
      </c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</sheetData>
  <sheetProtection/>
  <printOptions/>
  <pageMargins left="0.7874015748031497" right="0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stdimitrova</dc:creator>
  <cp:keywords/>
  <dc:description/>
  <cp:lastModifiedBy>user</cp:lastModifiedBy>
  <cp:lastPrinted>2024-04-09T05:49:55Z</cp:lastPrinted>
  <dcterms:created xsi:type="dcterms:W3CDTF">2017-10-27T05:09:48Z</dcterms:created>
  <dcterms:modified xsi:type="dcterms:W3CDTF">2024-04-09T05:52:26Z</dcterms:modified>
  <cp:category/>
  <cp:version/>
  <cp:contentType/>
  <cp:contentStatus/>
</cp:coreProperties>
</file>